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rob\Documents\Files for uploading\"/>
    </mc:Choice>
  </mc:AlternateContent>
  <xr:revisionPtr revIDLastSave="0" documentId="8_{7AD4F1B0-20F5-42D0-9105-FF51B7F219D4}" xr6:coauthVersionLast="36" xr6:coauthVersionMax="36" xr10:uidLastSave="{00000000-0000-0000-0000-000000000000}"/>
  <bookViews>
    <workbookView xWindow="0" yWindow="0" windowWidth="14340" windowHeight="11940" xr2:uid="{00000000-000D-0000-FFFF-FFFF00000000}"/>
  </bookViews>
  <sheets>
    <sheet name="Annex 5 - Section 2 tool" sheetId="2" r:id="rId1"/>
    <sheet name="Reference data (do not delete)" sheetId="3" state="hidden" r:id="rId2"/>
  </sheets>
  <definedNames>
    <definedName name="_xlnm.Print_Area" localSheetId="0">'Annex 5 - Section 2 tool'!$B$36:$C$41</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2" l="1"/>
  <c r="F31" i="2" l="1"/>
  <c r="C20" i="2"/>
  <c r="C32" i="2" l="1"/>
  <c r="C31" i="2" l="1"/>
  <c r="C33" i="2"/>
  <c r="C30" i="2" l="1"/>
  <c r="C39" i="2" s="1"/>
  <c r="C18" i="2"/>
  <c r="C19" i="2" l="1"/>
  <c r="C17" i="2" s="1"/>
  <c r="C38" i="2" l="1"/>
  <c r="C40" i="2" s="1"/>
</calcChain>
</file>

<file path=xl/sharedStrings.xml><?xml version="1.0" encoding="utf-8"?>
<sst xmlns="http://schemas.openxmlformats.org/spreadsheetml/2006/main" count="43" uniqueCount="39">
  <si>
    <t>Reference information</t>
  </si>
  <si>
    <t>Local agreement</t>
  </si>
  <si>
    <t>On average, how many hours per week do you work over 37.5? (for example if you work 40 hours a week on average, type 2.5 in to the box)</t>
  </si>
  <si>
    <t>This is made up of your basic salary:</t>
  </si>
  <si>
    <t>Your unsocial hours:</t>
  </si>
  <si>
    <t>And your overtime pay:</t>
  </si>
  <si>
    <t>Band 1</t>
  </si>
  <si>
    <t>Band 2</t>
  </si>
  <si>
    <t>Band 3</t>
  </si>
  <si>
    <t>Summary</t>
  </si>
  <si>
    <t xml:space="preserve">Select your pay band from the drop down menu </t>
  </si>
  <si>
    <t>Type your basic pay in to the box (do not include any High Cost Area Supplement or pay protection)</t>
  </si>
  <si>
    <t>Type the average number of hours you work on a Saturday (midnight to midnight) and any week day after 8pm and before 6am, in a working week</t>
  </si>
  <si>
    <t>Normal time</t>
  </si>
  <si>
    <t>Time and a half</t>
  </si>
  <si>
    <t>How many night hours do you work across your entire rota cycle?</t>
  </si>
  <si>
    <t>How many Sundays or public holidays do you work across your entire rota cycle?</t>
  </si>
  <si>
    <t>How many weeks are in your rota cycle?</t>
  </si>
  <si>
    <t>Data for drop down menus</t>
  </si>
  <si>
    <t>Band 4 - 9</t>
  </si>
  <si>
    <t>How many Saturday hours do you work across your entire rota cycle?</t>
  </si>
  <si>
    <t>On average you do this many night hours and Saturday hours per week:</t>
  </si>
  <si>
    <t>On average you do this many Sunday/public holiday hours per week:</t>
  </si>
  <si>
    <r>
      <rPr>
        <sz val="11"/>
        <color theme="0"/>
        <rFont val="Arial"/>
        <family val="2"/>
      </rPr>
      <t>Cells that require your input are coloured</t>
    </r>
    <r>
      <rPr>
        <sz val="11"/>
        <color theme="1"/>
        <rFont val="Arial"/>
        <family val="2"/>
      </rPr>
      <t xml:space="preserve"> </t>
    </r>
    <r>
      <rPr>
        <b/>
        <sz val="11"/>
        <color theme="4" tint="0.39997558519241921"/>
        <rFont val="Arial"/>
        <family val="2"/>
      </rPr>
      <t>light blue</t>
    </r>
  </si>
  <si>
    <r>
      <t xml:space="preserve">Use the calculator below to help estimate how many unsocial hours you do under Section 2 per week based on your rota
</t>
    </r>
    <r>
      <rPr>
        <sz val="11"/>
        <color theme="1"/>
        <rFont val="Arial"/>
        <family val="2"/>
      </rPr>
      <t>Type figures in to the blue boxes, results are shown in the yellow boxes, use these figures for the tool,</t>
    </r>
  </si>
  <si>
    <r>
      <rPr>
        <b/>
        <i/>
        <sz val="11"/>
        <color theme="1" tint="0.34998626667073579"/>
        <rFont val="Arial"/>
        <family val="2"/>
      </rPr>
      <t xml:space="preserve">NOTE: </t>
    </r>
    <r>
      <rPr>
        <i/>
        <sz val="11"/>
        <color theme="1" tint="0.34998626667073579"/>
        <rFont val="Arial"/>
        <family val="2"/>
      </rPr>
      <t>Section 2 contains a provision where if you work a continuous night or evening shift on a weekday then the night enhancement applies to the whole shift if more than half of the time falls between 8pm and 6am. This provision has not been applied as it cannot be determined without the whole shift pattern. However the provision does apply to a lot of night shifts and where it does apply it will increases night unsocial hours payments.</t>
    </r>
  </si>
  <si>
    <t xml:space="preserve">Introduction </t>
  </si>
  <si>
    <t>Type the average number of hours you work on Sundays and public holidays (midnight to midnight), in a working week</t>
  </si>
  <si>
    <r>
      <t xml:space="preserve">This tool is designed to provide an estimate of total pay under both annex 5 and section 2 of the NHS terms and conditions based on your inputs, to assist you in making a decision about whether you want to move to section 2. 
The figures shown are not a guarantee of what you will be paid, but aims to show the difference in how pay is calculated under annex 5 and section 2, and therefore which method may be more beneficial in different circumstances. 
</t>
    </r>
    <r>
      <rPr>
        <b/>
        <sz val="11"/>
        <color theme="1"/>
        <rFont val="Arial"/>
        <family val="2"/>
      </rPr>
      <t>Disclaimer</t>
    </r>
    <r>
      <rPr>
        <sz val="11"/>
        <color theme="1"/>
        <rFont val="Arial"/>
        <family val="2"/>
      </rPr>
      <t xml:space="preserve">
- Every effort has been made to ensure the tool provides accurate results but unfortunately we cannot accept liability for any error. 
- The tool does not constitute financial advice or guarantee any particular level of earnings.
- The tool will only provide an accurate estimate of comparative earnings if the same working pattern is entered under both annex 5 and section 2. 
- We cannot accept liability for user error when operating the tool.
- The tool is designed based on the provisions contained in the NHS Terms and Conditions of Service Handbook, it will not provide accurate results where terms locally are different to those contained in the national terms and conditions. 
- The tool does not include High Cost Area Supplements (HCAS), on-call payments, or locally agreed pay protection. 
- The tool does not incorporate the provisions of paragraph 2.11 of section 2 of the handbook as eligibility for this provision cannot be determined without knowing a full rota pattern, where paragraph 2.11 does apply unsocial hours payments will be higher than shown in this tool.
Any decision to move from annex 5 to section 2 is a voluntary one and should be made after considering all of the relevant information, decisions should not be made based on the outputs of this tool alone.
</t>
    </r>
  </si>
  <si>
    <t>Under annex 5 your basic pay is enhanced by a percentage dependent on your unsocial hours. Select your percentage from the drop down box. If your percentage is locally agreed, type it in to the box. The table to the right is included for reference.</t>
  </si>
  <si>
    <t>Select the rate that you get paid for overtime (note the terms and conditions state that staff in band 8 and 9 are not entitled to overtime payments). For simplicity the double time rate has not been included as it is only used for public holidays.</t>
  </si>
  <si>
    <t>Your estimated pay under annex 5 is:</t>
  </si>
  <si>
    <t>Enter information below to see your estimated current pay under annex 5</t>
  </si>
  <si>
    <t>And your overtime pay (based on the same amount of overtime as entered in the annex 5 section above):</t>
  </si>
  <si>
    <t>Your estimated total pay under annex 5 for the information you have entered is:</t>
  </si>
  <si>
    <t>Your estimated total pay under section 2 for the information you have entered is:</t>
  </si>
  <si>
    <t>The difference between the estimated total pay for annex 5 and for section 2 is:</t>
  </si>
  <si>
    <t>Your estimated pay under section 2 is:</t>
  </si>
  <si>
    <r>
      <rPr>
        <b/>
        <u/>
        <sz val="14"/>
        <color theme="0"/>
        <rFont val="Arial"/>
        <family val="2"/>
      </rPr>
      <t>Enter information below to see your estimated pay under section 2</t>
    </r>
    <r>
      <rPr>
        <sz val="11"/>
        <color theme="0"/>
        <rFont val="Arial"/>
        <family val="2"/>
      </rPr>
      <t xml:space="preserve">
Section 2 pays enhancements based on the hours worked at specific times, so you will need to estimate on average how many hours you do at the times specified in a typical week. The calculator to the right can help you estimate this based on your rota. 
</t>
    </r>
    <r>
      <rPr>
        <b/>
        <sz val="11"/>
        <color theme="0"/>
        <rFont val="Arial"/>
        <family val="2"/>
      </rPr>
      <t>Remember</t>
    </r>
    <r>
      <rPr>
        <sz val="11"/>
        <color theme="0"/>
        <rFont val="Arial"/>
        <family val="2"/>
      </rPr>
      <t xml:space="preserve"> - for an accurate comparison with annex 5 you should base your answers on the same working pattern as you used above.
Cells that require your input are coloured </t>
    </r>
    <r>
      <rPr>
        <sz val="11"/>
        <color theme="8" tint="0.39997558519241921"/>
        <rFont val="Arial"/>
        <family val="2"/>
      </rPr>
      <t>l</t>
    </r>
    <r>
      <rPr>
        <b/>
        <sz val="11"/>
        <color theme="8" tint="0.39997558519241921"/>
        <rFont val="Arial"/>
        <family val="2"/>
      </rPr>
      <t>ight blue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</si>
</sst>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quot;£&quot;#,##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sz val="11"/>
      <color theme="1"/>
      <name val="Arial"/>
      <family val="2"/>
    </font>
    <font>
      <b/>
      <sz val="16"/>
      <color theme="1"/>
      <name val="Arial"/>
      <family val="2"/>
    </font>
    <font>
      <b/>
      <u/>
      <sz val="14"/>
      <color theme="0"/>
      <name val="Arial"/>
      <family val="2"/>
    </font>
    <font>
      <sz val="11"/>
      <color theme="0"/>
      <name val="Arial"/>
      <family val="2"/>
    </font>
    <font>
      <b/>
      <sz val="11"/>
      <color theme="4" tint="0.39997558519241921"/>
      <name val="Arial"/>
      <family val="2"/>
    </font>
    <font>
      <i/>
      <sz val="11"/>
      <color theme="1"/>
      <name val="Arial"/>
      <family val="2"/>
    </font>
    <font>
      <b/>
      <sz val="14"/>
      <color theme="1"/>
      <name val="Arial"/>
      <family val="2"/>
    </font>
    <font>
      <sz val="11"/>
      <color theme="8" tint="0.39997558519241921"/>
      <name val="Arial"/>
      <family val="2"/>
    </font>
    <font>
      <b/>
      <sz val="11"/>
      <color theme="8" tint="0.39997558519241921"/>
      <name val="Arial"/>
      <family val="2"/>
    </font>
    <font>
      <i/>
      <sz val="11"/>
      <color theme="1" tint="0.34998626667073579"/>
      <name val="Arial"/>
      <family val="2"/>
    </font>
    <font>
      <b/>
      <i/>
      <sz val="11"/>
      <color theme="1" tint="0.34998626667073579"/>
      <name val="Arial"/>
      <family val="2"/>
    </font>
    <font>
      <b/>
      <u/>
      <sz val="16"/>
      <color theme="1"/>
      <name val="Arial"/>
      <family val="2"/>
    </font>
    <font>
      <b/>
      <sz val="11"/>
      <color theme="0"/>
      <name val="Arial"/>
      <family val="2"/>
    </font>
  </fonts>
  <fills count="8">
    <fill>
      <patternFill patternType="none"/>
    </fill>
    <fill>
      <patternFill patternType="gray125"/>
    </fill>
    <fill>
      <patternFill patternType="solid">
        <fgColor theme="1"/>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00626C"/>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0" fillId="4" borderId="0" xfId="0" applyFill="1"/>
    <xf numFmtId="0" fontId="0" fillId="4" borderId="0" xfId="0" applyFill="1" applyBorder="1"/>
    <xf numFmtId="0" fontId="5" fillId="4" borderId="0" xfId="0" applyFont="1" applyFill="1"/>
    <xf numFmtId="0" fontId="3" fillId="4" borderId="0" xfId="0" applyFont="1" applyFill="1"/>
    <xf numFmtId="0" fontId="3" fillId="4" borderId="3" xfId="0" applyFont="1" applyFill="1" applyBorder="1"/>
    <xf numFmtId="0" fontId="3" fillId="4" borderId="4" xfId="0" applyFont="1" applyFill="1" applyBorder="1"/>
    <xf numFmtId="0" fontId="4" fillId="4" borderId="4" xfId="0" applyFont="1" applyFill="1" applyBorder="1" applyAlignment="1">
      <alignment horizontal="center" vertical="center"/>
    </xf>
    <xf numFmtId="0" fontId="3" fillId="4" borderId="3" xfId="0" applyFont="1" applyFill="1" applyBorder="1" applyAlignment="1">
      <alignment wrapText="1"/>
    </xf>
    <xf numFmtId="0" fontId="3" fillId="4" borderId="3" xfId="0" applyFont="1" applyFill="1" applyBorder="1" applyAlignment="1">
      <alignment vertical="center" wrapText="1"/>
    </xf>
    <xf numFmtId="0" fontId="9"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4" fillId="5" borderId="1" xfId="0" applyFont="1" applyFill="1" applyBorder="1" applyAlignment="1">
      <alignment vertical="center"/>
    </xf>
    <xf numFmtId="0" fontId="3" fillId="5" borderId="3" xfId="0" applyFont="1" applyFill="1" applyBorder="1"/>
    <xf numFmtId="0" fontId="3" fillId="5" borderId="5" xfId="0" applyFont="1" applyFill="1" applyBorder="1"/>
    <xf numFmtId="164" fontId="3" fillId="5" borderId="6" xfId="0" applyNumberFormat="1" applyFont="1" applyFill="1" applyBorder="1"/>
    <xf numFmtId="0" fontId="3" fillId="2" borderId="7" xfId="0" applyFont="1" applyFill="1" applyBorder="1"/>
    <xf numFmtId="164" fontId="3" fillId="2" borderId="8" xfId="0" applyNumberFormat="1" applyFont="1" applyFill="1" applyBorder="1"/>
    <xf numFmtId="0" fontId="3" fillId="0" borderId="3" xfId="0" applyFont="1" applyFill="1" applyBorder="1"/>
    <xf numFmtId="0" fontId="3" fillId="0" borderId="4" xfId="0" applyFont="1" applyFill="1" applyBorder="1"/>
    <xf numFmtId="0" fontId="3" fillId="0" borderId="3" xfId="0" applyFont="1" applyFill="1" applyBorder="1" applyAlignment="1">
      <alignment horizontal="left" vertical="center" wrapText="1"/>
    </xf>
    <xf numFmtId="0" fontId="3" fillId="4" borderId="5" xfId="0" applyFont="1" applyFill="1" applyBorder="1"/>
    <xf numFmtId="0" fontId="3" fillId="4" borderId="6" xfId="0" applyFont="1" applyFill="1" applyBorder="1"/>
    <xf numFmtId="0" fontId="3" fillId="4" borderId="0" xfId="0" applyFont="1" applyFill="1" applyBorder="1"/>
    <xf numFmtId="0" fontId="3" fillId="0" borderId="4" xfId="0" applyFont="1" applyFill="1" applyBorder="1" applyAlignment="1">
      <alignment horizontal="center" vertical="center"/>
    </xf>
    <xf numFmtId="2" fontId="3" fillId="6" borderId="10" xfId="0" applyNumberFormat="1" applyFont="1" applyFill="1" applyBorder="1" applyAlignment="1">
      <alignment horizontal="center" vertical="center"/>
    </xf>
    <xf numFmtId="0" fontId="3" fillId="5" borderId="7" xfId="0" applyFont="1" applyFill="1" applyBorder="1"/>
    <xf numFmtId="0" fontId="3" fillId="0" borderId="5" xfId="0" applyFont="1" applyFill="1" applyBorder="1" applyAlignment="1">
      <alignment horizontal="left" vertical="center" wrapText="1"/>
    </xf>
    <xf numFmtId="0" fontId="3" fillId="5" borderId="6" xfId="0" applyFont="1" applyFill="1" applyBorder="1"/>
    <xf numFmtId="0" fontId="15" fillId="0" borderId="7" xfId="0" applyFont="1" applyFill="1" applyBorder="1"/>
    <xf numFmtId="0" fontId="3" fillId="4" borderId="8" xfId="0" applyFont="1" applyFill="1" applyBorder="1"/>
    <xf numFmtId="0" fontId="15" fillId="0" borderId="3" xfId="0" applyFont="1" applyFill="1" applyBorder="1"/>
    <xf numFmtId="0" fontId="3" fillId="4" borderId="0" xfId="0" applyFont="1" applyFill="1" applyAlignment="1">
      <alignment wrapText="1"/>
    </xf>
    <xf numFmtId="0" fontId="2" fillId="0" borderId="0" xfId="0" applyFont="1" applyProtection="1"/>
    <xf numFmtId="0" fontId="0" fillId="0" borderId="0" xfId="0" applyProtection="1"/>
    <xf numFmtId="9" fontId="0" fillId="0" borderId="0" xfId="0" applyNumberFormat="1" applyProtection="1"/>
    <xf numFmtId="0" fontId="0" fillId="0" borderId="0" xfId="0" applyFill="1" applyBorder="1" applyProtection="1"/>
    <xf numFmtId="0" fontId="2" fillId="0" borderId="0" xfId="0" applyFont="1" applyFill="1" applyBorder="1" applyAlignment="1" applyProtection="1">
      <alignment wrapText="1"/>
    </xf>
    <xf numFmtId="0" fontId="0" fillId="0" borderId="0" xfId="0" applyFill="1" applyBorder="1" applyAlignment="1" applyProtection="1">
      <alignment horizontal="center" vertical="center" wrapText="1"/>
    </xf>
    <xf numFmtId="9" fontId="0" fillId="0" borderId="0" xfId="2" applyFont="1" applyFill="1" applyBorder="1" applyAlignment="1" applyProtection="1">
      <alignment horizontal="center" vertical="center" wrapText="1"/>
    </xf>
    <xf numFmtId="0" fontId="4" fillId="3" borderId="9" xfId="0" applyFont="1" applyFill="1" applyBorder="1" applyAlignment="1" applyProtection="1">
      <alignment horizontal="center" vertical="center"/>
      <protection locked="0"/>
    </xf>
    <xf numFmtId="165" fontId="4" fillId="3" borderId="9" xfId="1" applyNumberFormat="1" applyFont="1" applyFill="1" applyBorder="1" applyAlignment="1" applyProtection="1">
      <alignment horizontal="center" vertical="center"/>
      <protection locked="0"/>
    </xf>
    <xf numFmtId="9" fontId="4" fillId="3" borderId="9" xfId="2" applyFont="1" applyFill="1" applyBorder="1" applyAlignment="1" applyProtection="1">
      <alignment horizontal="center" vertical="center" wrapText="1"/>
      <protection locked="0"/>
    </xf>
    <xf numFmtId="2" fontId="4" fillId="3" borderId="9" xfId="0" applyNumberFormat="1"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164" fontId="10" fillId="5" borderId="2" xfId="0" applyNumberFormat="1" applyFont="1" applyFill="1" applyBorder="1" applyAlignment="1" applyProtection="1">
      <alignment horizontal="left" vertical="center"/>
    </xf>
    <xf numFmtId="165" fontId="3" fillId="5" borderId="4" xfId="0" applyNumberFormat="1" applyFont="1" applyFill="1" applyBorder="1" applyAlignment="1" applyProtection="1">
      <alignment horizontal="left"/>
    </xf>
    <xf numFmtId="164" fontId="3" fillId="5" borderId="4" xfId="0" applyNumberFormat="1" applyFont="1" applyFill="1" applyBorder="1" applyAlignment="1" applyProtection="1">
      <alignment horizontal="left"/>
    </xf>
    <xf numFmtId="165" fontId="3" fillId="5" borderId="8" xfId="0" applyNumberFormat="1" applyFont="1" applyFill="1" applyBorder="1" applyAlignment="1" applyProtection="1">
      <alignment horizontal="left"/>
    </xf>
    <xf numFmtId="164" fontId="4" fillId="4" borderId="4" xfId="0" applyNumberFormat="1" applyFont="1" applyFill="1" applyBorder="1" applyAlignment="1" applyProtection="1">
      <alignment horizontal="left"/>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3" fillId="4" borderId="0" xfId="0" applyFont="1" applyFill="1" applyAlignment="1">
      <alignment horizontal="left" vertical="top" wrapText="1"/>
    </xf>
    <xf numFmtId="0" fontId="3" fillId="7" borderId="3" xfId="0" applyFont="1" applyFill="1" applyBorder="1" applyAlignment="1">
      <alignment horizontal="center"/>
    </xf>
    <xf numFmtId="0" fontId="3" fillId="7" borderId="4" xfId="0" applyFont="1" applyFill="1" applyBorder="1" applyAlignment="1">
      <alignment horizontal="center"/>
    </xf>
    <xf numFmtId="0" fontId="6" fillId="7" borderId="7" xfId="0" applyFont="1" applyFill="1" applyBorder="1" applyAlignment="1">
      <alignment horizontal="center"/>
    </xf>
    <xf numFmtId="0" fontId="6" fillId="7" borderId="8" xfId="0" applyFont="1" applyFill="1" applyBorder="1" applyAlignment="1">
      <alignment horizontal="center"/>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cellXfs>
  <cellStyles count="3">
    <cellStyle name="Currency" xfId="1" builtinId="4"/>
    <cellStyle name="Normal" xfId="0" builtinId="0"/>
    <cellStyle name="Percent" xfId="2" builtinId="5"/>
  </cellStyles>
  <dxfs count="2">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0062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161925</xdr:colOff>
      <xdr:row>4</xdr:row>
      <xdr:rowOff>47625</xdr:rowOff>
    </xdr:from>
    <xdr:to>
      <xdr:col>4</xdr:col>
      <xdr:colOff>2819400</xdr:colOff>
      <xdr:row>14</xdr:row>
      <xdr:rowOff>578908</xdr:rowOff>
    </xdr:to>
    <xdr:pic>
      <xdr:nvPicPr>
        <xdr:cNvPr id="8" name="Picture 7">
          <a:extLst>
            <a:ext uri="{FF2B5EF4-FFF2-40B4-BE49-F238E27FC236}">
              <a16:creationId xmlns:a16="http://schemas.microsoft.com/office/drawing/2014/main" id="{1A397572-BB74-4253-BE55-C4D8536C3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48950" y="4486275"/>
          <a:ext cx="2657475" cy="2702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xdr:row>
      <xdr:rowOff>0</xdr:rowOff>
    </xdr:from>
    <xdr:to>
      <xdr:col>4</xdr:col>
      <xdr:colOff>1859756</xdr:colOff>
      <xdr:row>1</xdr:row>
      <xdr:rowOff>1761332</xdr:rowOff>
    </xdr:to>
    <xdr:pic>
      <xdr:nvPicPr>
        <xdr:cNvPr id="4" name="Picture 3">
          <a:extLst>
            <a:ext uri="{FF2B5EF4-FFF2-40B4-BE49-F238E27FC236}">
              <a16:creationId xmlns:a16="http://schemas.microsoft.com/office/drawing/2014/main" id="{747CA907-518A-4A7B-BB49-0AC6097D2A7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420225" y="457200"/>
          <a:ext cx="1859756" cy="176133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4</xdr:col>
      <xdr:colOff>85725</xdr:colOff>
      <xdr:row>1</xdr:row>
      <xdr:rowOff>2200275</xdr:rowOff>
    </xdr:from>
    <xdr:to>
      <xdr:col>4</xdr:col>
      <xdr:colOff>1971675</xdr:colOff>
      <xdr:row>1</xdr:row>
      <xdr:rowOff>2495550</xdr:rowOff>
    </xdr:to>
    <xdr:pic>
      <xdr:nvPicPr>
        <xdr:cNvPr id="5" name="Picture 4">
          <a:extLst>
            <a:ext uri="{FF2B5EF4-FFF2-40B4-BE49-F238E27FC236}">
              <a16:creationId xmlns:a16="http://schemas.microsoft.com/office/drawing/2014/main" id="{5A9A325B-C966-4A4A-B8ED-B86DC7F6338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05950" y="2657475"/>
          <a:ext cx="1885950" cy="295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G43"/>
  <sheetViews>
    <sheetView tabSelected="1" zoomScaleNormal="100" workbookViewId="0">
      <selection activeCell="C9" sqref="C9"/>
    </sheetView>
  </sheetViews>
  <sheetFormatPr defaultRowHeight="15" x14ac:dyDescent="0.25"/>
  <cols>
    <col min="1" max="1" width="2.5703125" style="1" customWidth="1"/>
    <col min="2" max="2" width="106.5703125" style="1" customWidth="1"/>
    <col min="3" max="3" width="29" style="1" customWidth="1"/>
    <col min="4" max="4" width="3.140625" style="1" customWidth="1"/>
    <col min="5" max="5" width="43.42578125" style="1" bestFit="1" customWidth="1"/>
    <col min="6" max="6" width="9" style="1" customWidth="1"/>
    <col min="7" max="7" width="10.42578125" style="1" customWidth="1"/>
    <col min="8" max="16384" width="9.140625" style="1"/>
  </cols>
  <sheetData>
    <row r="1" spans="2:6" ht="36" customHeight="1" x14ac:dyDescent="0.3">
      <c r="B1" s="3" t="s">
        <v>26</v>
      </c>
      <c r="C1" s="4"/>
      <c r="D1" s="4"/>
      <c r="E1" s="32"/>
      <c r="F1" s="4"/>
    </row>
    <row r="2" spans="2:6" ht="279.75" customHeight="1" x14ac:dyDescent="0.25">
      <c r="B2" s="56" t="s">
        <v>28</v>
      </c>
      <c r="C2" s="56"/>
      <c r="D2" s="4"/>
      <c r="E2" s="32"/>
      <c r="F2" s="4"/>
    </row>
    <row r="3" spans="2:6" ht="15" customHeight="1" thickBot="1" x14ac:dyDescent="0.3">
      <c r="B3" s="4"/>
      <c r="C3" s="4"/>
      <c r="D3" s="4"/>
      <c r="E3" s="4"/>
      <c r="F3" s="4"/>
    </row>
    <row r="4" spans="2:6" ht="18" x14ac:dyDescent="0.25">
      <c r="B4" s="59" t="s">
        <v>32</v>
      </c>
      <c r="C4" s="60"/>
      <c r="D4" s="4"/>
      <c r="E4" s="4"/>
      <c r="F4" s="4"/>
    </row>
    <row r="5" spans="2:6" x14ac:dyDescent="0.25">
      <c r="B5" s="57" t="s">
        <v>23</v>
      </c>
      <c r="C5" s="58"/>
      <c r="D5" s="4"/>
      <c r="E5" s="4"/>
      <c r="F5" s="4"/>
    </row>
    <row r="6" spans="2:6" ht="15" customHeight="1" x14ac:dyDescent="0.25">
      <c r="B6" s="5"/>
      <c r="C6" s="6"/>
      <c r="D6" s="4"/>
      <c r="E6" s="4"/>
      <c r="F6" s="4"/>
    </row>
    <row r="7" spans="2:6" ht="15" customHeight="1" x14ac:dyDescent="0.25">
      <c r="B7" s="5" t="s">
        <v>10</v>
      </c>
      <c r="C7" s="40" t="s">
        <v>19</v>
      </c>
      <c r="D7" s="4"/>
      <c r="E7" s="4"/>
      <c r="F7" s="4"/>
    </row>
    <row r="8" spans="2:6" ht="14.25" customHeight="1" x14ac:dyDescent="0.25">
      <c r="B8" s="5"/>
      <c r="C8" s="7"/>
      <c r="D8" s="4"/>
      <c r="E8" s="4"/>
      <c r="F8" s="4"/>
    </row>
    <row r="9" spans="2:6" x14ac:dyDescent="0.25">
      <c r="B9" s="5" t="s">
        <v>11</v>
      </c>
      <c r="C9" s="41">
        <v>34403</v>
      </c>
      <c r="D9" s="4"/>
      <c r="E9" s="4"/>
      <c r="F9" s="4"/>
    </row>
    <row r="10" spans="2:6" ht="6.75" customHeight="1" x14ac:dyDescent="0.25">
      <c r="B10" s="5"/>
      <c r="C10" s="7"/>
      <c r="D10" s="4"/>
      <c r="E10" s="4"/>
      <c r="F10" s="4"/>
    </row>
    <row r="11" spans="2:6" ht="46.5" customHeight="1" x14ac:dyDescent="0.25">
      <c r="B11" s="8" t="s">
        <v>29</v>
      </c>
      <c r="C11" s="42">
        <v>0.25</v>
      </c>
      <c r="D11" s="4"/>
      <c r="E11" s="4"/>
      <c r="F11" s="4"/>
    </row>
    <row r="12" spans="2:6" ht="6.75" customHeight="1" x14ac:dyDescent="0.25">
      <c r="B12" s="5"/>
      <c r="C12" s="6"/>
      <c r="D12" s="4"/>
      <c r="E12" s="4"/>
      <c r="F12" s="4"/>
    </row>
    <row r="13" spans="2:6" ht="28.5" x14ac:dyDescent="0.25">
      <c r="B13" s="9" t="s">
        <v>2</v>
      </c>
      <c r="C13" s="40">
        <v>2.5</v>
      </c>
      <c r="D13" s="4"/>
      <c r="E13" s="4"/>
      <c r="F13" s="4"/>
    </row>
    <row r="14" spans="2:6" ht="8.25" customHeight="1" x14ac:dyDescent="0.25">
      <c r="B14" s="9"/>
      <c r="C14" s="7"/>
      <c r="D14" s="4"/>
      <c r="E14" s="4"/>
      <c r="F14" s="4"/>
    </row>
    <row r="15" spans="2:6" ht="45.75" customHeight="1" x14ac:dyDescent="0.25">
      <c r="B15" s="9" t="s">
        <v>30</v>
      </c>
      <c r="C15" s="40" t="s">
        <v>14</v>
      </c>
      <c r="D15" s="4"/>
      <c r="E15" s="4"/>
      <c r="F15" s="4"/>
    </row>
    <row r="16" spans="2:6" ht="14.25" customHeight="1" thickBot="1" x14ac:dyDescent="0.3">
      <c r="B16" s="10"/>
      <c r="C16" s="11"/>
      <c r="D16" s="4"/>
      <c r="E16" s="4"/>
      <c r="F16" s="4"/>
    </row>
    <row r="17" spans="2:7" ht="18.75" thickBot="1" x14ac:dyDescent="0.3">
      <c r="B17" s="12" t="s">
        <v>31</v>
      </c>
      <c r="C17" s="47">
        <f>C18+C19+C20</f>
        <v>46444.05</v>
      </c>
      <c r="D17" s="4"/>
      <c r="E17" s="4"/>
      <c r="F17" s="4"/>
    </row>
    <row r="18" spans="2:7" x14ac:dyDescent="0.25">
      <c r="B18" s="13" t="s">
        <v>3</v>
      </c>
      <c r="C18" s="48">
        <f>C9</f>
        <v>34403</v>
      </c>
      <c r="D18" s="4"/>
      <c r="E18" s="4"/>
      <c r="F18" s="4"/>
    </row>
    <row r="19" spans="2:7" x14ac:dyDescent="0.25">
      <c r="B19" s="13" t="s">
        <v>4</v>
      </c>
      <c r="C19" s="49">
        <f>C9*C11</f>
        <v>8600.75</v>
      </c>
      <c r="D19" s="4"/>
      <c r="E19" s="4"/>
      <c r="F19" s="4"/>
    </row>
    <row r="20" spans="2:7" x14ac:dyDescent="0.25">
      <c r="B20" s="13" t="s">
        <v>5</v>
      </c>
      <c r="C20" s="49">
        <f>(($C$9/37.5)*$C$13)*(IF(C15='Reference data (do not delete)'!B20,1.5,1))</f>
        <v>3440.3</v>
      </c>
      <c r="D20" s="4"/>
      <c r="E20" s="4"/>
      <c r="F20" s="4"/>
    </row>
    <row r="21" spans="2:7" ht="15.75" thickBot="1" x14ac:dyDescent="0.3">
      <c r="B21" s="14"/>
      <c r="C21" s="15"/>
      <c r="D21" s="4"/>
      <c r="E21" s="4"/>
      <c r="F21" s="4"/>
    </row>
    <row r="22" spans="2:7" ht="3.75" customHeight="1" thickBot="1" x14ac:dyDescent="0.3">
      <c r="B22" s="16"/>
      <c r="C22" s="17"/>
      <c r="D22" s="4"/>
      <c r="E22" s="4"/>
      <c r="F22" s="4"/>
    </row>
    <row r="23" spans="2:7" ht="122.25" customHeight="1" x14ac:dyDescent="0.25">
      <c r="B23" s="61" t="s">
        <v>38</v>
      </c>
      <c r="C23" s="62"/>
      <c r="D23" s="4"/>
      <c r="E23" s="54" t="s">
        <v>24</v>
      </c>
      <c r="F23" s="55"/>
    </row>
    <row r="24" spans="2:7" ht="12" customHeight="1" thickBot="1" x14ac:dyDescent="0.3">
      <c r="B24" s="5"/>
      <c r="C24" s="6"/>
      <c r="D24" s="4"/>
      <c r="E24" s="18"/>
      <c r="F24" s="19"/>
    </row>
    <row r="25" spans="2:7" ht="29.25" thickBot="1" x14ac:dyDescent="0.3">
      <c r="B25" s="9" t="s">
        <v>12</v>
      </c>
      <c r="C25" s="43">
        <v>21.2</v>
      </c>
      <c r="D25" s="4"/>
      <c r="E25" s="20" t="s">
        <v>15</v>
      </c>
      <c r="F25" s="44">
        <v>170</v>
      </c>
    </row>
    <row r="26" spans="2:7" ht="30.75" customHeight="1" thickBot="1" x14ac:dyDescent="0.3">
      <c r="B26" s="52" t="s">
        <v>25</v>
      </c>
      <c r="C26" s="53"/>
      <c r="D26" s="4"/>
      <c r="E26" s="20" t="s">
        <v>20</v>
      </c>
      <c r="F26" s="45">
        <v>42</v>
      </c>
    </row>
    <row r="27" spans="2:7" ht="33" customHeight="1" thickBot="1" x14ac:dyDescent="0.3">
      <c r="B27" s="52"/>
      <c r="C27" s="53"/>
      <c r="D27" s="4"/>
      <c r="E27" s="20" t="s">
        <v>16</v>
      </c>
      <c r="F27" s="45">
        <v>58</v>
      </c>
    </row>
    <row r="28" spans="2:7" ht="34.5" customHeight="1" thickBot="1" x14ac:dyDescent="0.3">
      <c r="B28" s="8" t="s">
        <v>27</v>
      </c>
      <c r="C28" s="43">
        <v>5.8</v>
      </c>
      <c r="D28" s="4"/>
      <c r="E28" s="20" t="s">
        <v>17</v>
      </c>
      <c r="F28" s="46">
        <v>10</v>
      </c>
    </row>
    <row r="29" spans="2:7" ht="15.75" thickBot="1" x14ac:dyDescent="0.3">
      <c r="B29" s="21"/>
      <c r="C29" s="22"/>
      <c r="D29" s="23"/>
      <c r="E29" s="20"/>
      <c r="F29" s="24"/>
      <c r="G29" s="2"/>
    </row>
    <row r="30" spans="2:7" ht="29.25" thickBot="1" x14ac:dyDescent="0.3">
      <c r="B30" s="12" t="s">
        <v>37</v>
      </c>
      <c r="C30" s="47">
        <f>C31+C32+C33</f>
        <v>46870.647200000007</v>
      </c>
      <c r="D30" s="4"/>
      <c r="E30" s="20" t="s">
        <v>21</v>
      </c>
      <c r="F30" s="25">
        <f>(F25/F28)+(F26/F28)</f>
        <v>21.2</v>
      </c>
    </row>
    <row r="31" spans="2:7" ht="29.25" thickBot="1" x14ac:dyDescent="0.3">
      <c r="B31" s="26" t="s">
        <v>3</v>
      </c>
      <c r="C31" s="50">
        <f>C9</f>
        <v>34403</v>
      </c>
      <c r="D31" s="4"/>
      <c r="E31" s="27" t="s">
        <v>22</v>
      </c>
      <c r="F31" s="25">
        <f>F27/F28</f>
        <v>5.8</v>
      </c>
    </row>
    <row r="32" spans="2:7" x14ac:dyDescent="0.25">
      <c r="B32" s="13" t="s">
        <v>4</v>
      </c>
      <c r="C32" s="49">
        <f>(($C$9/37.5)*$C$25)*(VLOOKUP($C$7,'Reference data (do not delete)'!B4:D8,2))+(($C$9/37.5)*$C$28)*(VLOOKUP($C$7,'Reference data (do not delete)'!B4:D8,3))</f>
        <v>9027.3472000000002</v>
      </c>
      <c r="D32" s="4"/>
      <c r="E32" s="4"/>
      <c r="F32" s="4"/>
    </row>
    <row r="33" spans="2:6" x14ac:dyDescent="0.25">
      <c r="B33" s="13" t="s">
        <v>33</v>
      </c>
      <c r="C33" s="49">
        <f>C20</f>
        <v>3440.3</v>
      </c>
      <c r="D33" s="4"/>
      <c r="E33" s="4"/>
      <c r="F33" s="4"/>
    </row>
    <row r="34" spans="2:6" ht="15.75" customHeight="1" thickBot="1" x14ac:dyDescent="0.3">
      <c r="B34" s="14"/>
      <c r="C34" s="28"/>
      <c r="D34" s="4"/>
      <c r="E34" s="4"/>
      <c r="F34" s="4"/>
    </row>
    <row r="35" spans="2:6" ht="15.75" thickBot="1" x14ac:dyDescent="0.3">
      <c r="B35" s="4"/>
      <c r="C35" s="4"/>
      <c r="D35" s="4"/>
      <c r="E35" s="4"/>
      <c r="F35" s="4"/>
    </row>
    <row r="36" spans="2:6" ht="20.25" x14ac:dyDescent="0.3">
      <c r="B36" s="29" t="s">
        <v>9</v>
      </c>
      <c r="C36" s="30"/>
      <c r="D36" s="4"/>
      <c r="E36" s="4"/>
      <c r="F36" s="4"/>
    </row>
    <row r="37" spans="2:6" ht="11.25" customHeight="1" x14ac:dyDescent="0.3">
      <c r="B37" s="31"/>
      <c r="C37" s="6"/>
      <c r="D37" s="4"/>
      <c r="E37" s="4"/>
      <c r="F37" s="4"/>
    </row>
    <row r="38" spans="2:6" x14ac:dyDescent="0.25">
      <c r="B38" s="5" t="s">
        <v>34</v>
      </c>
      <c r="C38" s="51">
        <f>C17</f>
        <v>46444.05</v>
      </c>
      <c r="D38" s="4"/>
      <c r="E38" s="4"/>
      <c r="F38" s="4"/>
    </row>
    <row r="39" spans="2:6" x14ac:dyDescent="0.25">
      <c r="B39" s="5" t="s">
        <v>35</v>
      </c>
      <c r="C39" s="51">
        <f>C30</f>
        <v>46870.647200000007</v>
      </c>
      <c r="D39" s="4"/>
      <c r="E39" s="4"/>
      <c r="F39" s="4"/>
    </row>
    <row r="40" spans="2:6" x14ac:dyDescent="0.25">
      <c r="B40" s="5" t="s">
        <v>36</v>
      </c>
      <c r="C40" s="51">
        <f>C39-C38</f>
        <v>426.5972000000038</v>
      </c>
      <c r="D40" s="4"/>
      <c r="E40" s="4"/>
      <c r="F40" s="4"/>
    </row>
    <row r="41" spans="2:6" ht="15.75" thickBot="1" x14ac:dyDescent="0.3">
      <c r="B41" s="21"/>
      <c r="C41" s="22"/>
      <c r="D41" s="4"/>
      <c r="E41" s="4"/>
      <c r="F41" s="4"/>
    </row>
    <row r="42" spans="2:6" x14ac:dyDescent="0.25">
      <c r="B42" s="4"/>
      <c r="C42" s="4"/>
      <c r="D42" s="4"/>
      <c r="E42" s="4"/>
      <c r="F42" s="4"/>
    </row>
    <row r="43" spans="2:6" x14ac:dyDescent="0.25">
      <c r="B43" s="4"/>
      <c r="C43" s="4"/>
      <c r="D43" s="4"/>
      <c r="E43" s="4"/>
      <c r="F43" s="4"/>
    </row>
  </sheetData>
  <sheetProtection algorithmName="SHA-512" hashValue="J6bNOyO2abxn8drOtLRCmg2+YAmROnvThXnxDiAAaiK4bqWbXqhIa8t2fW2h7EpXRv0EE2XA1Fo59i3lmp97EA==" saltValue="uiU4gbcUr+nS27NnlOXl0A==" spinCount="100000" sheet="1" selectLockedCells="1"/>
  <mergeCells count="6">
    <mergeCell ref="B26:C27"/>
    <mergeCell ref="E23:F23"/>
    <mergeCell ref="B2:C2"/>
    <mergeCell ref="B5:C5"/>
    <mergeCell ref="B4:C4"/>
    <mergeCell ref="B23:C23"/>
  </mergeCells>
  <conditionalFormatting sqref="C11">
    <cfRule type="containsText" dxfId="1" priority="1" operator="containsText" text="Please type your locally agreed percentage here">
      <formula>NOT(ISERROR(SEARCH("Please type your locally agreed percentage here",C11)))</formula>
    </cfRule>
    <cfRule type="expression" dxfId="0" priority="2">
      <formula>"Please type your locally agreed percentage here"</formula>
    </cfRule>
  </conditionalFormatting>
  <pageMargins left="0.25" right="0.25" top="0.75" bottom="0.75" header="0.3" footer="0.3"/>
  <pageSetup paperSize="9" orientation="landscape" horizontalDpi="1200" verticalDpi="1200" r:id="rId1"/>
  <ignoredErrors>
    <ignoredError sqref="C38:C40 C31:C33 C30 C17:C20" unlockedFormula="1"/>
  </ignoredErrors>
  <drawing r:id="rId2"/>
  <extLst>
    <ext xmlns:x14="http://schemas.microsoft.com/office/spreadsheetml/2009/9/main" uri="{CCE6A557-97BC-4b89-ADB6-D9C93CAAB3DF}">
      <x14:dataValidations xmlns:xm="http://schemas.microsoft.com/office/excel/2006/main" count="3">
        <x14:dataValidation type="list" errorStyle="information" allowBlank="1" showInputMessage="1" showErrorMessage="1" errorTitle="Invalid input" error="Please select either Band 1 - 7 or Band 8 &amp; 9 from the drop down box." xr:uid="{00000000-0002-0000-0100-000000000000}">
          <x14:formula1>
            <xm:f>'Reference data (do not delete)'!$B$4:$B$7</xm:f>
          </x14:formula1>
          <xm:sqref>C7</xm:sqref>
        </x14:dataValidation>
        <x14:dataValidation type="list" allowBlank="1" xr:uid="{4D8B27D1-A7D9-49C9-9F29-706F376F4207}">
          <x14:formula1>
            <xm:f>'Reference data (do not delete)'!$B$12:$B$18</xm:f>
          </x14:formula1>
          <xm:sqref>C11</xm:sqref>
        </x14:dataValidation>
        <x14:dataValidation type="list" allowBlank="1" showInputMessage="1" showErrorMessage="1" xr:uid="{1B257E50-84FA-4FDB-BA55-C566FE02AAEF}">
          <x14:formula1>
            <xm:f>'Reference data (do not delete)'!$B$20:$B$21</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2:P26"/>
  <sheetViews>
    <sheetView workbookViewId="0">
      <selection sqref="A1:XFD1048576"/>
    </sheetView>
  </sheetViews>
  <sheetFormatPr defaultRowHeight="15" x14ac:dyDescent="0.25"/>
  <cols>
    <col min="1" max="2" width="9.140625" style="34"/>
    <col min="3" max="3" width="10.28515625" style="34" customWidth="1"/>
    <col min="4" max="4" width="10.7109375" style="34" customWidth="1"/>
    <col min="5" max="9" width="9.140625" style="34"/>
    <col min="10" max="10" width="9.42578125" style="34" customWidth="1"/>
    <col min="11" max="11" width="9.140625" style="34" customWidth="1"/>
    <col min="12" max="12" width="9.5703125" style="34" customWidth="1"/>
    <col min="13" max="16384" width="9.140625" style="34"/>
  </cols>
  <sheetData>
    <row r="2" spans="2:16" x14ac:dyDescent="0.25">
      <c r="B2" s="33" t="s">
        <v>0</v>
      </c>
    </row>
    <row r="4" spans="2:16" x14ac:dyDescent="0.25">
      <c r="B4" s="34" t="s">
        <v>6</v>
      </c>
      <c r="C4" s="35">
        <v>0.49</v>
      </c>
      <c r="D4" s="35">
        <v>0.97</v>
      </c>
    </row>
    <row r="5" spans="2:16" x14ac:dyDescent="0.25">
      <c r="B5" s="34" t="s">
        <v>7</v>
      </c>
      <c r="C5" s="35">
        <v>0.43</v>
      </c>
      <c r="D5" s="35">
        <v>0.85</v>
      </c>
    </row>
    <row r="6" spans="2:16" x14ac:dyDescent="0.25">
      <c r="B6" s="34" t="s">
        <v>8</v>
      </c>
      <c r="C6" s="35">
        <v>0.36</v>
      </c>
      <c r="D6" s="35">
        <v>0.72</v>
      </c>
    </row>
    <row r="7" spans="2:16" x14ac:dyDescent="0.25">
      <c r="B7" s="34" t="s">
        <v>19</v>
      </c>
      <c r="C7" s="35">
        <v>0.3</v>
      </c>
      <c r="D7" s="35">
        <v>0.6</v>
      </c>
    </row>
    <row r="8" spans="2:16" x14ac:dyDescent="0.25">
      <c r="C8" s="35"/>
      <c r="D8" s="35"/>
      <c r="G8" s="36"/>
      <c r="H8" s="36"/>
      <c r="I8" s="36"/>
      <c r="J8" s="36"/>
      <c r="K8" s="36"/>
      <c r="L8" s="36"/>
      <c r="M8" s="36"/>
      <c r="N8" s="36"/>
      <c r="O8" s="36"/>
      <c r="P8" s="36"/>
    </row>
    <row r="9" spans="2:16" x14ac:dyDescent="0.25">
      <c r="G9" s="36"/>
      <c r="H9" s="36"/>
      <c r="I9" s="36"/>
      <c r="J9" s="36"/>
      <c r="K9" s="36"/>
      <c r="L9" s="36"/>
      <c r="M9" s="36"/>
      <c r="N9" s="36"/>
      <c r="O9" s="36"/>
      <c r="P9" s="36"/>
    </row>
    <row r="10" spans="2:16" x14ac:dyDescent="0.25">
      <c r="B10" s="33" t="s">
        <v>18</v>
      </c>
      <c r="G10" s="36"/>
      <c r="H10" s="36"/>
      <c r="I10" s="36"/>
      <c r="J10" s="36"/>
      <c r="K10" s="36"/>
      <c r="L10" s="36"/>
      <c r="M10" s="36"/>
      <c r="N10" s="36"/>
      <c r="O10" s="36"/>
      <c r="P10" s="36"/>
    </row>
    <row r="11" spans="2:16" x14ac:dyDescent="0.25">
      <c r="G11" s="36"/>
      <c r="H11" s="36"/>
      <c r="I11" s="36"/>
      <c r="J11" s="37"/>
      <c r="K11" s="37"/>
      <c r="L11" s="37"/>
      <c r="M11" s="36"/>
      <c r="N11" s="36"/>
      <c r="O11" s="36"/>
      <c r="P11" s="36"/>
    </row>
    <row r="12" spans="2:16" x14ac:dyDescent="0.25">
      <c r="B12" s="34" t="s">
        <v>1</v>
      </c>
      <c r="G12" s="36"/>
      <c r="H12" s="36"/>
      <c r="I12" s="36"/>
      <c r="J12" s="36"/>
      <c r="K12" s="36"/>
      <c r="L12" s="36"/>
      <c r="M12" s="36"/>
      <c r="N12" s="36"/>
      <c r="O12" s="36"/>
      <c r="P12" s="36"/>
    </row>
    <row r="13" spans="2:16" x14ac:dyDescent="0.25">
      <c r="B13" s="35">
        <v>0.09</v>
      </c>
      <c r="G13" s="36"/>
      <c r="H13" s="36"/>
      <c r="I13" s="36"/>
      <c r="J13" s="38"/>
      <c r="K13" s="38"/>
      <c r="L13" s="38"/>
      <c r="M13" s="36"/>
      <c r="N13" s="36"/>
      <c r="O13" s="36"/>
      <c r="P13" s="36"/>
    </row>
    <row r="14" spans="2:16" x14ac:dyDescent="0.25">
      <c r="B14" s="35">
        <v>0.1</v>
      </c>
      <c r="G14" s="36"/>
      <c r="H14" s="36"/>
      <c r="I14" s="36"/>
      <c r="J14" s="38"/>
      <c r="K14" s="38"/>
      <c r="L14" s="38"/>
      <c r="M14" s="36"/>
      <c r="N14" s="36"/>
      <c r="O14" s="36"/>
      <c r="P14" s="36"/>
    </row>
    <row r="15" spans="2:16" x14ac:dyDescent="0.25">
      <c r="B15" s="35">
        <v>0.13</v>
      </c>
      <c r="G15" s="36"/>
      <c r="H15" s="36"/>
      <c r="I15" s="36"/>
      <c r="J15" s="38"/>
      <c r="K15" s="39"/>
      <c r="L15" s="39"/>
      <c r="M15" s="36"/>
      <c r="N15" s="36"/>
      <c r="O15" s="36"/>
      <c r="P15" s="36"/>
    </row>
    <row r="16" spans="2:16" x14ac:dyDescent="0.25">
      <c r="B16" s="35">
        <v>0.17</v>
      </c>
      <c r="G16" s="36"/>
      <c r="H16" s="36"/>
      <c r="I16" s="36"/>
      <c r="J16" s="38"/>
      <c r="K16" s="39"/>
      <c r="L16" s="39"/>
      <c r="M16" s="36"/>
      <c r="N16" s="36"/>
      <c r="O16" s="36"/>
      <c r="P16" s="36"/>
    </row>
    <row r="17" spans="2:16" x14ac:dyDescent="0.25">
      <c r="B17" s="35">
        <v>0.21</v>
      </c>
      <c r="G17" s="36"/>
      <c r="H17" s="36"/>
      <c r="I17" s="36"/>
      <c r="J17" s="38"/>
      <c r="K17" s="39"/>
      <c r="L17" s="39"/>
      <c r="M17" s="36"/>
      <c r="N17" s="36"/>
      <c r="O17" s="36"/>
      <c r="P17" s="36"/>
    </row>
    <row r="18" spans="2:16" x14ac:dyDescent="0.25">
      <c r="B18" s="35">
        <v>0.25</v>
      </c>
      <c r="G18" s="36"/>
      <c r="H18" s="36"/>
      <c r="I18" s="36"/>
      <c r="J18" s="38"/>
      <c r="K18" s="39"/>
      <c r="L18" s="39"/>
      <c r="M18" s="36"/>
      <c r="N18" s="36"/>
      <c r="O18" s="36"/>
      <c r="P18" s="36"/>
    </row>
    <row r="19" spans="2:16" x14ac:dyDescent="0.25">
      <c r="G19" s="36"/>
      <c r="H19" s="36"/>
      <c r="I19" s="36"/>
      <c r="J19" s="38"/>
      <c r="K19" s="39"/>
      <c r="L19" s="39"/>
      <c r="M19" s="36"/>
      <c r="N19" s="36"/>
      <c r="O19" s="36"/>
      <c r="P19" s="36"/>
    </row>
    <row r="20" spans="2:16" x14ac:dyDescent="0.25">
      <c r="B20" s="34" t="s">
        <v>14</v>
      </c>
      <c r="G20" s="36"/>
      <c r="H20" s="36"/>
      <c r="I20" s="36"/>
      <c r="J20" s="36"/>
      <c r="K20" s="36"/>
      <c r="L20" s="36"/>
      <c r="M20" s="36"/>
      <c r="N20" s="36"/>
      <c r="O20" s="36"/>
      <c r="P20" s="36"/>
    </row>
    <row r="21" spans="2:16" x14ac:dyDescent="0.25">
      <c r="B21" s="34" t="s">
        <v>13</v>
      </c>
      <c r="G21" s="36"/>
      <c r="H21" s="36"/>
      <c r="I21" s="36"/>
      <c r="J21" s="36"/>
      <c r="K21" s="36"/>
      <c r="L21" s="36"/>
      <c r="M21" s="36"/>
      <c r="N21" s="36"/>
      <c r="O21" s="36"/>
      <c r="P21" s="36"/>
    </row>
    <row r="22" spans="2:16" x14ac:dyDescent="0.25">
      <c r="G22" s="36"/>
      <c r="H22" s="36"/>
      <c r="I22" s="36"/>
      <c r="J22" s="36"/>
      <c r="K22" s="36"/>
      <c r="L22" s="36"/>
      <c r="M22" s="36"/>
      <c r="N22" s="36"/>
      <c r="O22" s="36"/>
      <c r="P22" s="36"/>
    </row>
    <row r="23" spans="2:16" x14ac:dyDescent="0.25">
      <c r="G23" s="36"/>
      <c r="H23" s="36"/>
      <c r="I23" s="36"/>
      <c r="J23" s="36"/>
      <c r="K23" s="36"/>
      <c r="L23" s="36"/>
      <c r="M23" s="36"/>
      <c r="N23" s="36"/>
      <c r="O23" s="36"/>
      <c r="P23" s="36"/>
    </row>
    <row r="24" spans="2:16" x14ac:dyDescent="0.25">
      <c r="G24" s="36"/>
      <c r="H24" s="36"/>
      <c r="I24" s="36"/>
      <c r="J24" s="36"/>
      <c r="K24" s="36"/>
      <c r="L24" s="36"/>
      <c r="M24" s="36"/>
      <c r="N24" s="36"/>
      <c r="O24" s="36"/>
      <c r="P24" s="36"/>
    </row>
    <row r="25" spans="2:16" x14ac:dyDescent="0.25">
      <c r="G25" s="36"/>
      <c r="H25" s="36"/>
      <c r="I25" s="36"/>
      <c r="J25" s="36"/>
      <c r="K25" s="36"/>
      <c r="L25" s="36"/>
      <c r="M25" s="36"/>
      <c r="N25" s="36"/>
      <c r="O25" s="36"/>
      <c r="P25" s="36"/>
    </row>
    <row r="26" spans="2:16" x14ac:dyDescent="0.25">
      <c r="G26" s="36"/>
      <c r="H26" s="36"/>
      <c r="I26" s="36"/>
      <c r="J26" s="36"/>
      <c r="K26" s="36"/>
      <c r="L26" s="36"/>
      <c r="M26" s="36"/>
      <c r="N26" s="36"/>
      <c r="O26" s="36"/>
      <c r="P26" s="36"/>
    </row>
  </sheetData>
  <sheetProtection algorithmName="SHA-512" hashValue="KCjNDFlIkkblALdaRWP0uJbiaAt/y6Ro/HVELbhvOfzlV6ql5fFcl2F08ls2nBHCnmk9D9Gn8/pOwKpVmnCIoQ==" saltValue="rKl5F0a90qUsvYCVRfqdyw==" spinCount="100000" sheet="1" objects="1" scenarios="1" selectLockedCells="1" selectUnlockedCells="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Annex 5 - Section 2 tool</vt:lpstr>
      <vt:lpstr>Reference data (do not delete)</vt:lpstr>
      <vt:lpstr>'Annex 5 - Section 2 tool'!Print_Area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Lindsay</dc:creator>
  <cp:lastModifiedBy>Robert Sydney</cp:lastModifiedBy>
  <cp:lastPrinted>2018-09-07T08:45:54Z</cp:lastPrinted>
  <dcterms:created xsi:type="dcterms:W3CDTF">2018-07-23T13:42:41Z</dcterms:created>
  <dcterms:modified xsi:type="dcterms:W3CDTF">2018-10-02T21:49:19Z</dcterms:modified>
</cp:coreProperties>
</file>